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01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<sst xmlns="http://schemas.openxmlformats.org/spreadsheetml/2006/main" count="8" uniqueCount="6">
  <si>
    <t>NMNT NaI Results</t>
  </si>
  <si>
    <t>Sample #</t>
  </si>
  <si>
    <t>Ra-226</t>
  </si>
  <si>
    <t>Error Estimate</t>
  </si>
  <si>
    <t>pCi/g</t>
  </si>
  <si>
    <t>+/-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</si>
</sst>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1" applyNumberFormat="0" applyAlignment="0" applyProtection="0"/>
    <xf numFmtId="0" fontId="30" fillId="0" borderId="6" applyNumberFormat="0" applyFill="0" applyAlignment="0" applyProtection="0"/>
    <xf numFmtId="0" fontId="31" fillId="34" borderId="0" applyNumberFormat="0" applyBorder="0" applyAlignment="0" applyProtection="0"/>
    <xf numFmtId="0" fontId="0" fillId="35" borderId="7" applyNumberForma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1" fontId="35" fillId="0" borderId="1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36" borderId="10" xfId="0" applyNumberFormat="1" applyFont="1" applyFill="1" applyBorder="1" applyAlignment="1">
      <alignment horizontal="center"/>
    </xf>
    <xf numFmtId="2" fontId="35" fillId="36" borderId="11" xfId="0" applyNumberFormat="1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2" fontId="18" fillId="36" borderId="10" xfId="0" applyNumberFormat="1" applyFont="1" applyFill="1" applyBorder="1" applyAlignment="1">
      <alignment horizontal="center"/>
    </xf>
    <xf numFmtId="164" fontId="18" fillId="36" borderId="10" xfId="0" applyNumberFormat="1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2" fontId="18" fillId="36" borderId="11" xfId="0" applyNumberFormat="1" applyFont="1" applyFill="1" applyBorder="1" applyAlignment="1">
      <alignment horizontal="center"/>
    </xf>
    <xf numFmtId="164" fontId="18" fillId="36" borderId="11" xfId="0" applyNumberFormat="1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M-2006\CSM20060630\CSM-Ra226-ACTIVITYCALC06302006SOILS-1-Plasticja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"/>
      <sheetName val="MDA1"/>
      <sheetName val="TPU1"/>
      <sheetName val="MDATPU1 "/>
      <sheetName val="Det1Cs-137"/>
      <sheetName val="calc2"/>
      <sheetName val="MDA2"/>
      <sheetName val="TPU2"/>
      <sheetName val="MDATPU2"/>
      <sheetName val="Det2Cs-137"/>
      <sheetName val="RESULTS"/>
      <sheetName val="&gt;10pCig RESULTS "/>
    </sheetNames>
    <sheetDataSet>
      <sheetData sheetId="10">
        <row r="6">
          <cell r="A6" t="str">
            <v>20060629-165</v>
          </cell>
          <cell r="B6">
            <v>5.675189471933636</v>
          </cell>
          <cell r="C6">
            <v>0.006550259209504794</v>
          </cell>
          <cell r="E6" t="str">
            <v>20060629-164</v>
          </cell>
          <cell r="F6">
            <v>5.266909709435046</v>
          </cell>
          <cell r="G6">
            <v>0.03441120596692498</v>
          </cell>
        </row>
        <row r="7">
          <cell r="A7" t="str">
            <v>20060630-167</v>
          </cell>
          <cell r="B7">
            <v>5.750397978453243</v>
          </cell>
          <cell r="C7">
            <v>0.00664446430165345</v>
          </cell>
          <cell r="E7" t="str">
            <v>20060630-166</v>
          </cell>
          <cell r="F7">
            <v>12.55985095021314</v>
          </cell>
          <cell r="G7">
            <v>0.07414087491422254</v>
          </cell>
        </row>
        <row r="8">
          <cell r="A8" t="str">
            <v>20060630-169</v>
          </cell>
          <cell r="B8">
            <v>22.52062500135074</v>
          </cell>
          <cell r="C8">
            <v>0.006171242729470724</v>
          </cell>
          <cell r="E8" t="str">
            <v>20060630-168</v>
          </cell>
          <cell r="F8">
            <v>10.28203133736668</v>
          </cell>
          <cell r="G8">
            <v>0.06481734555324738</v>
          </cell>
        </row>
        <row r="9">
          <cell r="A9" t="str">
            <v>20060630-171</v>
          </cell>
          <cell r="B9">
            <v>4.0672462437319</v>
          </cell>
          <cell r="C9">
            <v>0.007205858960877992</v>
          </cell>
          <cell r="E9" t="str">
            <v>20060630-170</v>
          </cell>
          <cell r="F9">
            <v>6.4595294346516665</v>
          </cell>
          <cell r="G9">
            <v>0.04163804776791565</v>
          </cell>
        </row>
        <row r="10">
          <cell r="A10" t="str">
            <v>20060630-173</v>
          </cell>
          <cell r="B10">
            <v>6.639431653305398</v>
          </cell>
          <cell r="C10">
            <v>0.006315786073210861</v>
          </cell>
          <cell r="E10" t="str">
            <v>20060630-172</v>
          </cell>
          <cell r="F10">
            <v>4.191521909447149</v>
          </cell>
          <cell r="G10">
            <v>0.028515655860943605</v>
          </cell>
        </row>
        <row r="11">
          <cell r="A11" t="str">
            <v>20060630-175</v>
          </cell>
          <cell r="B11">
            <v>7.017448714447612</v>
          </cell>
          <cell r="C11">
            <v>0.006289414520312614</v>
          </cell>
          <cell r="E11" t="str">
            <v>20060630-174</v>
          </cell>
          <cell r="F11">
            <v>3.099131194940155</v>
          </cell>
          <cell r="G11">
            <v>0.021781856872410937</v>
          </cell>
        </row>
        <row r="12">
          <cell r="A12" t="str">
            <v>20060630-177</v>
          </cell>
          <cell r="B12">
            <v>4.036831097678769</v>
          </cell>
          <cell r="C12">
            <v>0.0068844674513112184</v>
          </cell>
          <cell r="E12" t="str">
            <v>20060630-176</v>
          </cell>
          <cell r="F12">
            <v>27.05180829865087</v>
          </cell>
          <cell r="G12">
            <v>0.15853807551353866</v>
          </cell>
        </row>
        <row r="13">
          <cell r="A13" t="str">
            <v>20060630-179</v>
          </cell>
          <cell r="B13">
            <v>42.052584642332604</v>
          </cell>
          <cell r="C13">
            <v>0.006072520292693769</v>
          </cell>
          <cell r="E13" t="str">
            <v>20060630-178</v>
          </cell>
          <cell r="F13">
            <v>2.8844436795052695</v>
          </cell>
          <cell r="G13">
            <v>0.021276692129083154</v>
          </cell>
        </row>
        <row r="14">
          <cell r="A14" t="str">
            <v>20060630-181</v>
          </cell>
          <cell r="B14">
            <v>7.7528397851182795</v>
          </cell>
          <cell r="C14">
            <v>0.006197136091165428</v>
          </cell>
          <cell r="E14" t="str">
            <v>20060630-180</v>
          </cell>
          <cell r="F14">
            <v>2.701291970557482</v>
          </cell>
          <cell r="G14">
            <v>0.021146483008456025</v>
          </cell>
        </row>
        <row r="15">
          <cell r="A15" t="str">
            <v>20060630-183</v>
          </cell>
          <cell r="B15">
            <v>21.709980288628973</v>
          </cell>
          <cell r="C15">
            <v>0.005877927259329039</v>
          </cell>
          <cell r="E15" t="str">
            <v>20060630-182</v>
          </cell>
          <cell r="F15">
            <v>5.118648985658587</v>
          </cell>
          <cell r="G15">
            <v>0.03456586789251207</v>
          </cell>
        </row>
        <row r="16">
          <cell r="A16" t="str">
            <v>20060630-185</v>
          </cell>
          <cell r="B16">
            <v>37.43655767827883</v>
          </cell>
          <cell r="C16">
            <v>0.005824437975332447</v>
          </cell>
          <cell r="E16" t="str">
            <v>20060630-184</v>
          </cell>
          <cell r="F16">
            <v>5.790614202640524</v>
          </cell>
          <cell r="G16">
            <v>0.03584282700338338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0.00390625" style="0" customWidth="1"/>
    <col min="3" max="3" width="16.421875" style="0" customWidth="1"/>
    <col min="4" max="4" width="10.57421875" style="0" customWidth="1"/>
    <col min="6" max="6" width="17.8515625" style="0" customWidth="1"/>
    <col min="8" max="8" width="17.421875" style="0" customWidth="1"/>
    <col min="10" max="10" width="17.28125" style="0" customWidth="1"/>
  </cols>
  <sheetData>
    <row r="1" spans="1:6" ht="15.75">
      <c r="A1" s="1" t="s">
        <v>0</v>
      </c>
      <c r="B1" s="2"/>
      <c r="C1" s="3">
        <v>38898</v>
      </c>
      <c r="D1" s="10"/>
      <c r="E1" s="10"/>
      <c r="F1" s="11"/>
    </row>
    <row r="2" spans="1:6" ht="15.75">
      <c r="A2" s="4"/>
      <c r="B2" s="5"/>
      <c r="C2" s="6"/>
      <c r="D2" s="10"/>
      <c r="E2" s="12"/>
      <c r="F2" s="13"/>
    </row>
    <row r="3" spans="1:5" ht="15.75">
      <c r="A3" s="18" t="s">
        <v>1</v>
      </c>
      <c r="B3" s="19" t="s">
        <v>2</v>
      </c>
      <c r="C3" s="20" t="s">
        <v>3</v>
      </c>
      <c r="D3" s="16" t="s">
        <v>2</v>
      </c>
      <c r="E3" s="15"/>
    </row>
    <row r="4" spans="1:6" ht="16.5" thickBot="1">
      <c r="A4" s="21"/>
      <c r="B4" s="22" t="s">
        <v>4</v>
      </c>
      <c r="C4" s="23" t="s">
        <v>5</v>
      </c>
      <c r="D4" s="17" t="s">
        <v>4</v>
      </c>
      <c r="E4" s="25"/>
      <c r="F4" s="26"/>
    </row>
    <row r="5" spans="1:5" ht="16.5" thickTop="1">
      <c r="A5" s="24" t="str">
        <f>'[1]RESULTS'!E6</f>
        <v>20060629-164</v>
      </c>
      <c r="B5" s="7">
        <f>IF('[1]RESULTS'!F6&gt;10,"&gt;10",'[1]RESULTS'!F6)</f>
        <v>5.266909709435046</v>
      </c>
      <c r="C5" s="8">
        <f>'[1]RESULTS'!G6</f>
        <v>0.03441120596692498</v>
      </c>
      <c r="D5" s="14">
        <v>5.266909709435046</v>
      </c>
      <c r="E5" s="15"/>
    </row>
    <row r="6" spans="1:5" ht="15.75">
      <c r="A6" s="24" t="str">
        <f>'[1]RESULTS'!A6</f>
        <v>20060629-165</v>
      </c>
      <c r="B6" s="7">
        <f>IF('[1]RESULTS'!B6&gt;10,"&gt;10",'[1]RESULTS'!B6)</f>
        <v>5.675189471933636</v>
      </c>
      <c r="C6" s="8">
        <f>'[1]RESULTS'!C6</f>
        <v>0.006550259209504794</v>
      </c>
      <c r="D6" s="14">
        <v>5.675189471933636</v>
      </c>
      <c r="E6" s="15"/>
    </row>
    <row r="7" spans="1:5" ht="15.75">
      <c r="A7" s="24" t="str">
        <f>'[1]RESULTS'!E7</f>
        <v>20060630-166</v>
      </c>
      <c r="B7" s="7" t="str">
        <f>IF('[1]RESULTS'!F7&gt;10,"&gt;10",'[1]RESULTS'!F7)</f>
        <v>&gt;10</v>
      </c>
      <c r="C7" s="8">
        <f>'[1]RESULTS'!G7</f>
        <v>0.07414087491422254</v>
      </c>
      <c r="D7" s="14">
        <v>12.55985095021314</v>
      </c>
      <c r="E7" s="15"/>
    </row>
    <row r="8" spans="1:5" ht="15.75">
      <c r="A8" s="24" t="str">
        <f>'[1]RESULTS'!A7</f>
        <v>20060630-167</v>
      </c>
      <c r="B8" s="7">
        <f>IF('[1]RESULTS'!B7&gt;10,"&gt;10",'[1]RESULTS'!B7)</f>
        <v>5.750397978453243</v>
      </c>
      <c r="C8" s="8">
        <f>'[1]RESULTS'!C7</f>
        <v>0.00664446430165345</v>
      </c>
      <c r="D8" s="14">
        <v>5.750397978453243</v>
      </c>
      <c r="E8" s="15"/>
    </row>
    <row r="9" spans="1:5" ht="15.75">
      <c r="A9" s="24" t="str">
        <f>'[1]RESULTS'!E8</f>
        <v>20060630-168</v>
      </c>
      <c r="B9" s="7" t="str">
        <f>IF('[1]RESULTS'!F8&gt;10,"&gt;10",'[1]RESULTS'!F8)</f>
        <v>&gt;10</v>
      </c>
      <c r="C9" s="8">
        <f>'[1]RESULTS'!G8</f>
        <v>0.06481734555324738</v>
      </c>
      <c r="D9" s="14">
        <v>10.28203133736668</v>
      </c>
      <c r="E9" s="15"/>
    </row>
    <row r="10" spans="1:5" ht="15.75">
      <c r="A10" s="24" t="str">
        <f>'[1]RESULTS'!A8</f>
        <v>20060630-169</v>
      </c>
      <c r="B10" s="7" t="str">
        <f>IF('[1]RESULTS'!B8&gt;10,"&gt;10",'[1]RESULTS'!B8)</f>
        <v>&gt;10</v>
      </c>
      <c r="C10" s="8">
        <f>'[1]RESULTS'!C8</f>
        <v>0.006171242729470724</v>
      </c>
      <c r="D10" s="14">
        <v>22.52062500135074</v>
      </c>
      <c r="E10" s="15"/>
    </row>
    <row r="11" spans="1:5" ht="15.75">
      <c r="A11" s="24" t="str">
        <f>'[1]RESULTS'!E9</f>
        <v>20060630-170</v>
      </c>
      <c r="B11" s="7">
        <f>IF('[1]RESULTS'!F9&gt;10,"&gt;10",'[1]RESULTS'!F9)</f>
        <v>6.4595294346516665</v>
      </c>
      <c r="C11" s="8">
        <f>'[1]RESULTS'!G9</f>
        <v>0.04163804776791565</v>
      </c>
      <c r="D11" s="14">
        <v>6.4595294346516665</v>
      </c>
      <c r="E11" s="15"/>
    </row>
    <row r="12" spans="1:5" ht="15.75">
      <c r="A12" s="24" t="str">
        <f>'[1]RESULTS'!A9</f>
        <v>20060630-171</v>
      </c>
      <c r="B12" s="7">
        <f>IF('[1]RESULTS'!B9&gt;10,"&gt;10",'[1]RESULTS'!B9)</f>
        <v>4.0672462437319</v>
      </c>
      <c r="C12" s="8">
        <f>'[1]RESULTS'!C9</f>
        <v>0.007205858960877992</v>
      </c>
      <c r="D12" s="14">
        <v>4.0672462437319</v>
      </c>
      <c r="E12" s="15"/>
    </row>
    <row r="13" spans="1:5" ht="15.75">
      <c r="A13" s="24" t="str">
        <f>'[1]RESULTS'!E10</f>
        <v>20060630-172</v>
      </c>
      <c r="B13" s="7">
        <f>IF('[1]RESULTS'!F10&gt;10,"&gt;10",'[1]RESULTS'!F10)</f>
        <v>4.191521909447149</v>
      </c>
      <c r="C13" s="8">
        <f>'[1]RESULTS'!G10</f>
        <v>0.028515655860943605</v>
      </c>
      <c r="D13" s="14">
        <v>4.191521909447149</v>
      </c>
      <c r="E13" s="15"/>
    </row>
    <row r="14" spans="1:5" ht="15.75">
      <c r="A14" s="24" t="str">
        <f>'[1]RESULTS'!A10</f>
        <v>20060630-173</v>
      </c>
      <c r="B14" s="7">
        <f>IF('[1]RESULTS'!B10&gt;10,"&gt;10",'[1]RESULTS'!B10)</f>
        <v>6.639431653305398</v>
      </c>
      <c r="C14" s="8">
        <f>'[1]RESULTS'!C10</f>
        <v>0.006315786073210861</v>
      </c>
      <c r="D14" s="14">
        <v>6.639431653305398</v>
      </c>
      <c r="E14" s="15"/>
    </row>
    <row r="15" spans="1:5" ht="15.75">
      <c r="A15" s="24" t="str">
        <f>'[1]RESULTS'!E11</f>
        <v>20060630-174</v>
      </c>
      <c r="B15" s="7">
        <f>IF('[1]RESULTS'!F11&gt;10,"&gt;10",'[1]RESULTS'!F11)</f>
        <v>3.099131194940155</v>
      </c>
      <c r="C15" s="8">
        <f>'[1]RESULTS'!G11</f>
        <v>0.021781856872410937</v>
      </c>
      <c r="D15" s="14">
        <v>3.099131194940155</v>
      </c>
      <c r="E15" s="15"/>
    </row>
    <row r="16" spans="1:5" ht="15.75">
      <c r="A16" s="24" t="str">
        <f>'[1]RESULTS'!A11</f>
        <v>20060630-175</v>
      </c>
      <c r="B16" s="7">
        <f>IF('[1]RESULTS'!B11&gt;10,"&gt;10",'[1]RESULTS'!B11)</f>
        <v>7.017448714447612</v>
      </c>
      <c r="C16" s="8">
        <f>'[1]RESULTS'!C11</f>
        <v>0.006289414520312614</v>
      </c>
      <c r="D16" s="14">
        <v>7.017448714447612</v>
      </c>
      <c r="E16" s="15"/>
    </row>
    <row r="17" spans="1:4" ht="15.75">
      <c r="A17" s="24" t="str">
        <f>'[1]RESULTS'!E12</f>
        <v>20060630-176</v>
      </c>
      <c r="B17" s="7" t="str">
        <f>IF('[1]RESULTS'!F12&gt;10,"&gt;10",'[1]RESULTS'!F12)</f>
        <v>&gt;10</v>
      </c>
      <c r="C17" s="8">
        <f>'[1]RESULTS'!G12</f>
        <v>0.15853807551353866</v>
      </c>
      <c r="D17" s="14">
        <v>27.05180829865087</v>
      </c>
    </row>
    <row r="18" spans="1:8" ht="15.75">
      <c r="A18" s="24" t="str">
        <f>'[1]RESULTS'!A12</f>
        <v>20060630-177</v>
      </c>
      <c r="B18" s="7">
        <f>IF('[1]RESULTS'!B12&gt;10,"&gt;10",'[1]RESULTS'!B12)</f>
        <v>4.036831097678769</v>
      </c>
      <c r="C18" s="8">
        <f>'[1]RESULTS'!C12</f>
        <v>0.0068844674513112184</v>
      </c>
      <c r="D18" s="14">
        <v>4.036831097678769</v>
      </c>
      <c r="E18" s="9"/>
      <c r="F18" s="9"/>
      <c r="G18" s="9"/>
      <c r="H18" s="9"/>
    </row>
    <row r="19" spans="1:4" ht="15.75">
      <c r="A19" s="24" t="str">
        <f>'[1]RESULTS'!E13</f>
        <v>20060630-178</v>
      </c>
      <c r="B19" s="7">
        <f>IF('[1]RESULTS'!F13&gt;10,"&gt;10",'[1]RESULTS'!F13)</f>
        <v>2.8844436795052695</v>
      </c>
      <c r="C19" s="8">
        <f>'[1]RESULTS'!G13</f>
        <v>0.021276692129083154</v>
      </c>
      <c r="D19" s="14">
        <v>2.8844436795052695</v>
      </c>
    </row>
    <row r="20" spans="1:4" ht="15.75">
      <c r="A20" s="24" t="str">
        <f>'[1]RESULTS'!A13</f>
        <v>20060630-179</v>
      </c>
      <c r="B20" s="7" t="str">
        <f>IF('[1]RESULTS'!B13&gt;10,"&gt;10",'[1]RESULTS'!B13)</f>
        <v>&gt;10</v>
      </c>
      <c r="C20" s="8">
        <f>'[1]RESULTS'!C13</f>
        <v>0.006072520292693769</v>
      </c>
      <c r="D20" s="14">
        <v>42.052584642332604</v>
      </c>
    </row>
    <row r="21" spans="1:4" ht="15.75">
      <c r="A21" s="24" t="str">
        <f>'[1]RESULTS'!E14</f>
        <v>20060630-180</v>
      </c>
      <c r="B21" s="7">
        <f>IF('[1]RESULTS'!F14&gt;10,"&gt;10",'[1]RESULTS'!F14)</f>
        <v>2.701291970557482</v>
      </c>
      <c r="C21" s="8">
        <f>'[1]RESULTS'!G14</f>
        <v>0.021146483008456025</v>
      </c>
      <c r="D21" s="14">
        <v>2.701291970557482</v>
      </c>
    </row>
    <row r="22" spans="1:4" ht="15.75">
      <c r="A22" s="24" t="str">
        <f>'[1]RESULTS'!A14</f>
        <v>20060630-181</v>
      </c>
      <c r="B22" s="7">
        <f>IF('[1]RESULTS'!B14&gt;10,"&gt;10",'[1]RESULTS'!B14)</f>
        <v>7.7528397851182795</v>
      </c>
      <c r="C22" s="8">
        <f>'[1]RESULTS'!C14</f>
        <v>0.006197136091165428</v>
      </c>
      <c r="D22" s="14">
        <v>7.7528397851182795</v>
      </c>
    </row>
    <row r="23" spans="1:4" ht="15.75">
      <c r="A23" s="24" t="str">
        <f>'[1]RESULTS'!E15</f>
        <v>20060630-182</v>
      </c>
      <c r="B23" s="7">
        <f>IF('[1]RESULTS'!F15&gt;10,"&gt;10",'[1]RESULTS'!F15)</f>
        <v>5.118648985658587</v>
      </c>
      <c r="C23" s="8">
        <f>'[1]RESULTS'!G15</f>
        <v>0.03456586789251207</v>
      </c>
      <c r="D23" s="14">
        <v>5.118648985658587</v>
      </c>
    </row>
    <row r="24" spans="1:4" ht="15.75">
      <c r="A24" s="24" t="str">
        <f>'[1]RESULTS'!A15</f>
        <v>20060630-183</v>
      </c>
      <c r="B24" s="7" t="str">
        <f>IF('[1]RESULTS'!B15&gt;10,"&gt;10",'[1]RESULTS'!B15)</f>
        <v>&gt;10</v>
      </c>
      <c r="C24" s="8">
        <f>'[1]RESULTS'!C15</f>
        <v>0.005877927259329039</v>
      </c>
      <c r="D24" s="14">
        <v>21.709980288628973</v>
      </c>
    </row>
    <row r="25" spans="1:4" ht="15.75">
      <c r="A25" s="24" t="str">
        <f>'[1]RESULTS'!E16</f>
        <v>20060630-184</v>
      </c>
      <c r="B25" s="7">
        <f>IF('[1]RESULTS'!F16&gt;10,"&gt;10",'[1]RESULTS'!F16)</f>
        <v>5.790614202640524</v>
      </c>
      <c r="C25" s="8">
        <f>'[1]RESULTS'!G16</f>
        <v>0.03584282700338338</v>
      </c>
      <c r="D25" s="14">
        <v>5.790614202640524</v>
      </c>
    </row>
    <row r="26" spans="1:4" ht="15.75">
      <c r="A26" s="24" t="str">
        <f>'[1]RESULTS'!A16</f>
        <v>20060630-185</v>
      </c>
      <c r="B26" s="7" t="str">
        <f>IF('[1]RESULTS'!B16&gt;10,"&gt;10",'[1]RESULTS'!B16)</f>
        <v>&gt;10</v>
      </c>
      <c r="C26" s="8">
        <f>'[1]RESULTS'!C16</f>
        <v>0.005824437975332447</v>
      </c>
      <c r="D26" s="14">
        <v>37.43655767827883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2006-07-01T01:07:14Z</dcterms:created>
  <dcterms:modified xsi:type="dcterms:W3CDTF">2006-07-01T01:23:14Z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